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 activeTab="2"/>
  </bookViews>
  <sheets>
    <sheet name="FCR_Sportifs" sheetId="1" r:id="rId1"/>
    <sheet name="FCR_NonSportifs" sheetId="2" r:id="rId2"/>
    <sheet name="Fréquences cumulées" sheetId="3" r:id="rId3"/>
  </sheets>
  <calcPr calcId="114210"/>
</workbook>
</file>

<file path=xl/calcChain.xml><?xml version="1.0" encoding="utf-8"?>
<calcChain xmlns="http://schemas.openxmlformats.org/spreadsheetml/2006/main">
  <c r="N10" i="3"/>
  <c r="C15" i="2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B15"/>
  <c r="Q8"/>
  <c r="Q7"/>
  <c r="Q6"/>
  <c r="Q5"/>
  <c r="Q4"/>
  <c r="Q3"/>
  <c r="P26" i="3"/>
  <c r="N8"/>
  <c r="C15" i="1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B15"/>
  <c r="N8"/>
  <c r="N7"/>
  <c r="N6"/>
  <c r="N5"/>
  <c r="N4"/>
  <c r="N3"/>
</calcChain>
</file>

<file path=xl/sharedStrings.xml><?xml version="1.0" encoding="utf-8"?>
<sst xmlns="http://schemas.openxmlformats.org/spreadsheetml/2006/main" count="35" uniqueCount="16">
  <si>
    <t>Effectifs</t>
  </si>
  <si>
    <t>FC</t>
  </si>
  <si>
    <t>Quartile 1</t>
  </si>
  <si>
    <t>Médiane</t>
  </si>
  <si>
    <t>Quartile 3</t>
  </si>
  <si>
    <t>Moyenne</t>
  </si>
  <si>
    <t>FCR</t>
  </si>
  <si>
    <t>Effectif</t>
  </si>
  <si>
    <t>Maximum</t>
  </si>
  <si>
    <t>Minimum</t>
  </si>
  <si>
    <t>Fréquence cardiaque au repos de sportifs</t>
  </si>
  <si>
    <t>Fréquence cardiaque au repos de non sportifs</t>
  </si>
  <si>
    <t>Effectif C</t>
  </si>
  <si>
    <t>Fréq Cum</t>
  </si>
  <si>
    <t>Sportif</t>
  </si>
  <si>
    <t>Non Sportif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</si>
</sst>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48840769903756"/>
          <c:y val="0.16239610673665789"/>
          <c:w val="0.7408740157480318"/>
          <c:h val="0.65482210557013731"/>
        </c:manualLayout>
      </c:layout>
      <c:barChart>
        <c:barDir val="col"/>
        <c:grouping val="clustered"/>
        <c:ser>
          <c:idx val="1"/>
          <c:order val="0"/>
          <c:tx>
            <c:strRef>
              <c:f>FCR_Sportifs!$A$15</c:f>
              <c:strCache>
                <c:ptCount val="1"/>
                <c:pt idx="0">
                  <c:v>Effectif</c:v>
                </c:pt>
              </c:strCache>
            </c:strRef>
          </c:tx>
          <c:cat>
            <c:numRef>
              <c:f>FCR_Sportifs!$B$14:$V$14</c:f>
              <c:numCache>
                <c:formatCode>General</c:formatCode>
                <c:ptCount val="21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</c:numCache>
            </c:numRef>
          </c:cat>
          <c:val>
            <c:numRef>
              <c:f>FCR_Sportifs!$B$15:$V$15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12</c:v>
                </c:pt>
                <c:pt idx="12">
                  <c:v>12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axId val="30043136"/>
        <c:axId val="30061312"/>
      </c:barChart>
      <c:catAx>
        <c:axId val="30043136"/>
        <c:scaling>
          <c:orientation val="minMax"/>
        </c:scaling>
        <c:axPos val="b"/>
        <c:numFmt formatCode="General" sourceLinked="1"/>
        <c:tickLblPos val="nextTo"/>
        <c:crossAx val="30061312"/>
        <c:crosses val="autoZero"/>
        <c:auto val="1"/>
        <c:lblAlgn val="ctr"/>
        <c:lblOffset val="100"/>
      </c:catAx>
      <c:valAx>
        <c:axId val="30061312"/>
        <c:scaling>
          <c:orientation val="minMax"/>
        </c:scaling>
        <c:axPos val="l"/>
        <c:majorGridlines/>
        <c:numFmt formatCode="General" sourceLinked="1"/>
        <c:tickLblPos val="nextTo"/>
        <c:crossAx val="300431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FCR_NonSportifs!$A$15</c:f>
              <c:strCache>
                <c:ptCount val="1"/>
                <c:pt idx="0">
                  <c:v>Effectifs</c:v>
                </c:pt>
              </c:strCache>
            </c:strRef>
          </c:tx>
          <c:cat>
            <c:numRef>
              <c:f>FCR_NonSportifs!$B$14:$AB$14</c:f>
              <c:numCache>
                <c:formatCode>General</c:formatCode>
                <c:ptCount val="2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</c:numCache>
            </c:numRef>
          </c:cat>
          <c:val>
            <c:numRef>
              <c:f>FCR_NonSportifs!$B$15:$AB$15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</c:numCache>
            </c:numRef>
          </c:val>
        </c:ser>
        <c:axId val="30024832"/>
        <c:axId val="30026368"/>
      </c:barChart>
      <c:catAx>
        <c:axId val="30024832"/>
        <c:scaling>
          <c:orientation val="minMax"/>
        </c:scaling>
        <c:axPos val="b"/>
        <c:numFmt formatCode="General" sourceLinked="1"/>
        <c:tickLblPos val="nextTo"/>
        <c:crossAx val="30026368"/>
        <c:crosses val="autoZero"/>
        <c:auto val="1"/>
        <c:lblAlgn val="ctr"/>
        <c:lblOffset val="100"/>
      </c:catAx>
      <c:valAx>
        <c:axId val="30026368"/>
        <c:scaling>
          <c:orientation val="minMax"/>
        </c:scaling>
        <c:axPos val="l"/>
        <c:majorGridlines/>
        <c:numFmt formatCode="General" sourceLinked="1"/>
        <c:tickLblPos val="nextTo"/>
        <c:crossAx val="300248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171450</xdr:rowOff>
    </xdr:from>
    <xdr:to>
      <xdr:col>15</xdr:col>
      <xdr:colOff>276225</xdr:colOff>
      <xdr:row>34</xdr:row>
      <xdr:rowOff>19050</xdr:rowOff>
    </xdr:to>
    <xdr:graphicFrame macro="">
      <xdr:nvGraphicFramePr>
        <xdr:cNvPr id="20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16</xdr:row>
      <xdr:rowOff>28575</xdr:rowOff>
    </xdr:from>
    <xdr:to>
      <xdr:col>20</xdr:col>
      <xdr:colOff>133350</xdr:colOff>
      <xdr:row>37</xdr:row>
      <xdr:rowOff>28575</xdr:rowOff>
    </xdr:to>
    <xdr:graphicFrame macro="">
      <xdr:nvGraphicFramePr>
        <xdr:cNvPr id="40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selection activeCell="S31" sqref="S31"/>
    </sheetView>
  </sheetViews>
  <sheetFormatPr baseColWidth="10" defaultColWidth="5.7109375" defaultRowHeight="15"/>
  <cols>
    <col min="1" max="1" width="8.5703125" customWidth="1"/>
  </cols>
  <sheetData>
    <row r="1" spans="1:24">
      <c r="A1" s="2" t="s">
        <v>10</v>
      </c>
    </row>
    <row r="3" spans="1:24">
      <c r="B3" s="1">
        <v>52</v>
      </c>
      <c r="C3" s="1">
        <v>53</v>
      </c>
      <c r="D3" s="1">
        <v>45</v>
      </c>
      <c r="E3" s="1">
        <v>52</v>
      </c>
      <c r="F3" s="1">
        <v>53</v>
      </c>
      <c r="G3" s="1">
        <v>48</v>
      </c>
      <c r="H3" s="1">
        <v>55</v>
      </c>
      <c r="I3" s="1">
        <v>53</v>
      </c>
      <c r="L3" s="9" t="s">
        <v>9</v>
      </c>
      <c r="M3" s="9"/>
      <c r="N3" s="1">
        <f>MIN(B3:I12)</f>
        <v>41</v>
      </c>
    </row>
    <row r="4" spans="1:24">
      <c r="B4" s="1">
        <v>51</v>
      </c>
      <c r="C4" s="1">
        <v>46</v>
      </c>
      <c r="D4" s="1">
        <v>60</v>
      </c>
      <c r="E4" s="1">
        <v>57</v>
      </c>
      <c r="F4" s="1">
        <v>53</v>
      </c>
      <c r="G4" s="1">
        <v>59</v>
      </c>
      <c r="H4" s="1">
        <v>59</v>
      </c>
      <c r="I4" s="1">
        <v>49</v>
      </c>
      <c r="L4" s="9" t="s">
        <v>2</v>
      </c>
      <c r="M4" s="9"/>
      <c r="N4" s="1">
        <f>QUARTILE(B3:I12,1)</f>
        <v>49.75</v>
      </c>
    </row>
    <row r="5" spans="1:24">
      <c r="B5" s="1">
        <v>50</v>
      </c>
      <c r="C5" s="1">
        <v>51</v>
      </c>
      <c r="D5" s="1">
        <v>52</v>
      </c>
      <c r="E5" s="1">
        <v>54</v>
      </c>
      <c r="F5" s="1">
        <v>51</v>
      </c>
      <c r="G5" s="1">
        <v>50</v>
      </c>
      <c r="H5" s="1">
        <v>50</v>
      </c>
      <c r="I5" s="1">
        <v>59</v>
      </c>
      <c r="L5" s="9" t="s">
        <v>3</v>
      </c>
      <c r="M5" s="9"/>
      <c r="N5" s="1">
        <f>MEDIAN(B3:I12)</f>
        <v>52</v>
      </c>
    </row>
    <row r="6" spans="1:24">
      <c r="B6" s="1">
        <v>52</v>
      </c>
      <c r="C6" s="1">
        <v>53</v>
      </c>
      <c r="D6" s="1">
        <v>53</v>
      </c>
      <c r="E6" s="1">
        <v>57</v>
      </c>
      <c r="F6" s="1">
        <v>46</v>
      </c>
      <c r="G6" s="1">
        <v>52</v>
      </c>
      <c r="H6" s="1">
        <v>42</v>
      </c>
      <c r="I6" s="1">
        <v>46</v>
      </c>
      <c r="L6" s="9" t="s">
        <v>4</v>
      </c>
      <c r="M6" s="9"/>
      <c r="N6" s="1">
        <f>QUARTILE(B3:I12,3)</f>
        <v>55</v>
      </c>
    </row>
    <row r="7" spans="1:24">
      <c r="B7" s="1">
        <v>57</v>
      </c>
      <c r="C7" s="1">
        <v>59</v>
      </c>
      <c r="D7" s="1">
        <v>57</v>
      </c>
      <c r="E7" s="1">
        <v>44</v>
      </c>
      <c r="F7" s="1">
        <v>49</v>
      </c>
      <c r="G7" s="1">
        <v>55</v>
      </c>
      <c r="H7" s="1">
        <v>52</v>
      </c>
      <c r="I7" s="1">
        <v>54</v>
      </c>
      <c r="L7" s="10" t="s">
        <v>8</v>
      </c>
      <c r="M7" s="11"/>
      <c r="N7" s="1">
        <f>MAX(B3:I12)</f>
        <v>61</v>
      </c>
    </row>
    <row r="8" spans="1:24">
      <c r="B8" s="1">
        <v>52</v>
      </c>
      <c r="C8" s="1">
        <v>53</v>
      </c>
      <c r="D8" s="1">
        <v>44</v>
      </c>
      <c r="E8" s="1">
        <v>46</v>
      </c>
      <c r="F8" s="1">
        <v>47</v>
      </c>
      <c r="G8" s="1">
        <v>50</v>
      </c>
      <c r="H8" s="1">
        <v>53</v>
      </c>
      <c r="I8" s="1">
        <v>51</v>
      </c>
      <c r="L8" s="9" t="s">
        <v>5</v>
      </c>
      <c r="M8" s="9"/>
      <c r="N8" s="1">
        <f>AVERAGE(B3:I12)</f>
        <v>51.9375</v>
      </c>
    </row>
    <row r="9" spans="1:24">
      <c r="B9" s="1">
        <v>41</v>
      </c>
      <c r="C9" s="1">
        <v>52</v>
      </c>
      <c r="D9" s="1">
        <v>52</v>
      </c>
      <c r="E9" s="1">
        <v>54</v>
      </c>
      <c r="F9" s="1">
        <v>56</v>
      </c>
      <c r="G9" s="1">
        <v>56</v>
      </c>
      <c r="H9" s="1">
        <v>58</v>
      </c>
      <c r="I9" s="1">
        <v>55</v>
      </c>
    </row>
    <row r="10" spans="1:24">
      <c r="B10" s="1">
        <v>60</v>
      </c>
      <c r="C10" s="1">
        <v>43</v>
      </c>
      <c r="D10" s="1">
        <v>45</v>
      </c>
      <c r="E10" s="1">
        <v>59</v>
      </c>
      <c r="F10" s="1">
        <v>50</v>
      </c>
      <c r="G10" s="1">
        <v>53</v>
      </c>
      <c r="H10" s="1">
        <v>53</v>
      </c>
      <c r="I10" s="1">
        <v>59</v>
      </c>
    </row>
    <row r="11" spans="1:24">
      <c r="B11" s="1">
        <v>44</v>
      </c>
      <c r="C11" s="1">
        <v>52</v>
      </c>
      <c r="D11" s="1">
        <v>46</v>
      </c>
      <c r="E11" s="1">
        <v>52</v>
      </c>
      <c r="F11" s="1">
        <v>42</v>
      </c>
      <c r="G11" s="1">
        <v>51</v>
      </c>
      <c r="H11" s="1">
        <v>60</v>
      </c>
      <c r="I11" s="1">
        <v>53</v>
      </c>
    </row>
    <row r="12" spans="1:24">
      <c r="B12" s="1">
        <v>55</v>
      </c>
      <c r="C12" s="1">
        <v>61</v>
      </c>
      <c r="D12" s="1">
        <v>52</v>
      </c>
      <c r="E12" s="1">
        <v>53</v>
      </c>
      <c r="F12" s="1">
        <v>59</v>
      </c>
      <c r="G12" s="1">
        <v>45</v>
      </c>
      <c r="H12" s="1">
        <v>48</v>
      </c>
      <c r="I12" s="1">
        <v>50</v>
      </c>
    </row>
    <row r="14" spans="1:24">
      <c r="A14" s="1" t="s">
        <v>6</v>
      </c>
      <c r="B14" s="1">
        <v>41</v>
      </c>
      <c r="C14" s="1">
        <v>42</v>
      </c>
      <c r="D14" s="1">
        <v>43</v>
      </c>
      <c r="E14" s="1">
        <v>44</v>
      </c>
      <c r="F14" s="1">
        <v>45</v>
      </c>
      <c r="G14" s="1">
        <v>46</v>
      </c>
      <c r="H14" s="1">
        <v>47</v>
      </c>
      <c r="I14" s="1">
        <v>48</v>
      </c>
      <c r="J14" s="1">
        <v>49</v>
      </c>
      <c r="K14" s="1">
        <v>50</v>
      </c>
      <c r="L14" s="1">
        <v>51</v>
      </c>
      <c r="M14" s="1">
        <v>52</v>
      </c>
      <c r="N14" s="1">
        <v>53</v>
      </c>
      <c r="O14" s="1">
        <v>54</v>
      </c>
      <c r="P14" s="1">
        <v>55</v>
      </c>
      <c r="Q14" s="1">
        <v>56</v>
      </c>
      <c r="R14" s="1">
        <v>57</v>
      </c>
      <c r="S14" s="1">
        <v>58</v>
      </c>
      <c r="T14" s="1">
        <v>59</v>
      </c>
      <c r="U14" s="1">
        <v>60</v>
      </c>
      <c r="V14" s="1">
        <v>61</v>
      </c>
      <c r="W14" s="6"/>
      <c r="X14" s="6"/>
    </row>
    <row r="15" spans="1:24">
      <c r="A15" s="1" t="s">
        <v>7</v>
      </c>
      <c r="B15" s="1">
        <f>COUNTIF($B$3:$I$12,B14)</f>
        <v>1</v>
      </c>
      <c r="C15" s="1">
        <f t="shared" ref="C15:V15" si="0">COUNTIF($B$3:$I$12,C14)</f>
        <v>2</v>
      </c>
      <c r="D15" s="1">
        <f t="shared" si="0"/>
        <v>1</v>
      </c>
      <c r="E15" s="1">
        <f t="shared" si="0"/>
        <v>3</v>
      </c>
      <c r="F15" s="1">
        <f t="shared" si="0"/>
        <v>3</v>
      </c>
      <c r="G15" s="1">
        <f t="shared" si="0"/>
        <v>5</v>
      </c>
      <c r="H15" s="1">
        <f t="shared" si="0"/>
        <v>1</v>
      </c>
      <c r="I15" s="1">
        <f t="shared" si="0"/>
        <v>2</v>
      </c>
      <c r="J15" s="1">
        <f t="shared" si="0"/>
        <v>2</v>
      </c>
      <c r="K15" s="1">
        <f t="shared" si="0"/>
        <v>6</v>
      </c>
      <c r="L15" s="1">
        <f t="shared" si="0"/>
        <v>5</v>
      </c>
      <c r="M15" s="1">
        <f t="shared" si="0"/>
        <v>12</v>
      </c>
      <c r="N15" s="1">
        <f t="shared" si="0"/>
        <v>12</v>
      </c>
      <c r="O15" s="1">
        <f t="shared" si="0"/>
        <v>3</v>
      </c>
      <c r="P15" s="1">
        <f t="shared" si="0"/>
        <v>4</v>
      </c>
      <c r="Q15" s="1">
        <f t="shared" si="0"/>
        <v>2</v>
      </c>
      <c r="R15" s="1">
        <f t="shared" si="0"/>
        <v>4</v>
      </c>
      <c r="S15" s="1">
        <f t="shared" si="0"/>
        <v>1</v>
      </c>
      <c r="T15" s="1">
        <f t="shared" si="0"/>
        <v>7</v>
      </c>
      <c r="U15" s="1">
        <f t="shared" si="0"/>
        <v>3</v>
      </c>
      <c r="V15" s="1">
        <f t="shared" si="0"/>
        <v>1</v>
      </c>
      <c r="W15" s="6"/>
      <c r="X15" s="6"/>
    </row>
  </sheetData>
  <mergeCells count="6">
    <mergeCell ref="L3:M3"/>
    <mergeCell ref="L7:M7"/>
    <mergeCell ref="L4:M4"/>
    <mergeCell ref="L5:M5"/>
    <mergeCell ref="L6:M6"/>
    <mergeCell ref="L8:M8"/>
  </mergeCells>
  <phoneticPr fontId="0" type="noConversion"/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workbookViewId="0">
      <selection activeCell="X22" sqref="X22"/>
    </sheetView>
  </sheetViews>
  <sheetFormatPr baseColWidth="10" defaultRowHeight="15"/>
  <cols>
    <col min="1" max="1" width="9.140625" customWidth="1"/>
    <col min="2" max="16" width="4.7109375" customWidth="1"/>
    <col min="17" max="17" width="5.7109375" customWidth="1"/>
    <col min="18" max="28" width="4.7109375" customWidth="1"/>
    <col min="29" max="37" width="5.7109375" customWidth="1"/>
  </cols>
  <sheetData>
    <row r="1" spans="1:28">
      <c r="B1" s="2" t="s">
        <v>11</v>
      </c>
    </row>
    <row r="3" spans="1:28">
      <c r="B3" s="1">
        <v>44</v>
      </c>
      <c r="C3" s="1">
        <v>60</v>
      </c>
      <c r="D3" s="1">
        <v>58</v>
      </c>
      <c r="E3" s="1">
        <v>57</v>
      </c>
      <c r="F3" s="1">
        <v>61</v>
      </c>
      <c r="G3" s="1">
        <v>58</v>
      </c>
      <c r="H3" s="1">
        <v>62</v>
      </c>
      <c r="I3" s="1">
        <v>59</v>
      </c>
      <c r="J3" s="1">
        <v>57</v>
      </c>
      <c r="K3" s="1">
        <v>55</v>
      </c>
      <c r="O3" s="9" t="s">
        <v>9</v>
      </c>
      <c r="P3" s="9"/>
      <c r="Q3" s="1">
        <f>MIN(B3:K12)</f>
        <v>44</v>
      </c>
    </row>
    <row r="4" spans="1:28">
      <c r="B4" s="1">
        <v>61</v>
      </c>
      <c r="C4" s="1">
        <v>59</v>
      </c>
      <c r="D4" s="1">
        <v>60</v>
      </c>
      <c r="E4" s="1">
        <v>64</v>
      </c>
      <c r="F4" s="1">
        <v>61</v>
      </c>
      <c r="G4" s="1">
        <v>64</v>
      </c>
      <c r="H4" s="1">
        <v>53</v>
      </c>
      <c r="I4" s="1">
        <v>60</v>
      </c>
      <c r="J4" s="1">
        <v>61</v>
      </c>
      <c r="K4" s="1">
        <v>60</v>
      </c>
      <c r="O4" s="9" t="s">
        <v>2</v>
      </c>
      <c r="P4" s="9"/>
      <c r="Q4" s="1">
        <f>QUARTILE(B3:K12,1)</f>
        <v>57.75</v>
      </c>
    </row>
    <row r="5" spans="1:28">
      <c r="B5" s="1">
        <v>62</v>
      </c>
      <c r="C5" s="1">
        <v>66</v>
      </c>
      <c r="D5" s="1">
        <v>58</v>
      </c>
      <c r="E5" s="1">
        <v>52</v>
      </c>
      <c r="F5" s="1">
        <v>59</v>
      </c>
      <c r="G5" s="1">
        <v>63</v>
      </c>
      <c r="H5" s="1">
        <v>60</v>
      </c>
      <c r="I5" s="1">
        <v>50</v>
      </c>
      <c r="J5" s="1">
        <v>57</v>
      </c>
      <c r="K5" s="1">
        <v>61</v>
      </c>
      <c r="O5" s="9" t="s">
        <v>3</v>
      </c>
      <c r="P5" s="9"/>
      <c r="Q5" s="1">
        <f>MEDIAN(B3:K12)</f>
        <v>60.5</v>
      </c>
    </row>
    <row r="6" spans="1:28">
      <c r="B6" s="1">
        <v>58</v>
      </c>
      <c r="C6" s="1">
        <v>57</v>
      </c>
      <c r="D6" s="1">
        <v>46</v>
      </c>
      <c r="E6" s="1">
        <v>65</v>
      </c>
      <c r="F6" s="1">
        <v>62</v>
      </c>
      <c r="G6" s="1">
        <v>49</v>
      </c>
      <c r="H6" s="1">
        <v>64</v>
      </c>
      <c r="I6" s="1">
        <v>62</v>
      </c>
      <c r="J6" s="1">
        <v>47</v>
      </c>
      <c r="K6" s="1">
        <v>65</v>
      </c>
      <c r="O6" s="9" t="s">
        <v>4</v>
      </c>
      <c r="P6" s="9"/>
      <c r="Q6" s="1">
        <f>QUARTILE(B3:K12,3)</f>
        <v>64</v>
      </c>
    </row>
    <row r="7" spans="1:28">
      <c r="B7" s="1">
        <v>66</v>
      </c>
      <c r="C7" s="1">
        <v>63</v>
      </c>
      <c r="D7" s="1">
        <v>63</v>
      </c>
      <c r="E7" s="1">
        <v>60</v>
      </c>
      <c r="F7" s="1">
        <v>56</v>
      </c>
      <c r="G7" s="1">
        <v>64</v>
      </c>
      <c r="H7" s="1">
        <v>59</v>
      </c>
      <c r="I7" s="1">
        <v>61</v>
      </c>
      <c r="J7" s="1">
        <v>62</v>
      </c>
      <c r="K7" s="1">
        <v>55</v>
      </c>
      <c r="O7" s="10" t="s">
        <v>8</v>
      </c>
      <c r="P7" s="11"/>
      <c r="Q7" s="1">
        <f>MAX(B3:K12)</f>
        <v>70</v>
      </c>
    </row>
    <row r="8" spans="1:28">
      <c r="B8" s="1">
        <v>61</v>
      </c>
      <c r="C8" s="1">
        <v>59</v>
      </c>
      <c r="D8" s="1">
        <v>63</v>
      </c>
      <c r="E8" s="1">
        <v>60</v>
      </c>
      <c r="F8" s="1">
        <v>57</v>
      </c>
      <c r="G8" s="1">
        <v>60</v>
      </c>
      <c r="H8" s="1">
        <v>63</v>
      </c>
      <c r="I8" s="1">
        <v>65</v>
      </c>
      <c r="J8" s="1">
        <v>65</v>
      </c>
      <c r="K8" s="1">
        <v>63</v>
      </c>
      <c r="O8" s="9" t="s">
        <v>5</v>
      </c>
      <c r="P8" s="9"/>
      <c r="Q8" s="1">
        <f>AVERAGE(B3:K12)</f>
        <v>59.98</v>
      </c>
    </row>
    <row r="9" spans="1:28">
      <c r="B9" s="1">
        <v>52</v>
      </c>
      <c r="C9" s="1">
        <v>67</v>
      </c>
      <c r="D9" s="1">
        <v>65</v>
      </c>
      <c r="E9" s="1">
        <v>59</v>
      </c>
      <c r="F9" s="1">
        <v>66</v>
      </c>
      <c r="G9" s="1">
        <v>52</v>
      </c>
      <c r="H9" s="1">
        <v>60</v>
      </c>
      <c r="I9" s="1">
        <v>63</v>
      </c>
      <c r="J9" s="1">
        <v>54</v>
      </c>
      <c r="K9" s="1">
        <v>65</v>
      </c>
    </row>
    <row r="10" spans="1:28">
      <c r="B10" s="1">
        <v>63</v>
      </c>
      <c r="C10" s="1">
        <v>69</v>
      </c>
      <c r="D10" s="1">
        <v>57</v>
      </c>
      <c r="E10" s="1">
        <v>64</v>
      </c>
      <c r="F10" s="1">
        <v>48</v>
      </c>
      <c r="G10" s="1">
        <v>61</v>
      </c>
      <c r="H10" s="1">
        <v>59</v>
      </c>
      <c r="I10" s="1">
        <v>55</v>
      </c>
      <c r="J10" s="1">
        <v>68</v>
      </c>
      <c r="K10" s="1">
        <v>63</v>
      </c>
    </row>
    <row r="11" spans="1:28">
      <c r="B11" s="1">
        <v>60</v>
      </c>
      <c r="C11" s="1">
        <v>58</v>
      </c>
      <c r="D11" s="1">
        <v>50</v>
      </c>
      <c r="E11" s="1">
        <v>60</v>
      </c>
      <c r="F11" s="1">
        <v>50</v>
      </c>
      <c r="G11" s="1">
        <v>66</v>
      </c>
      <c r="H11" s="1">
        <v>61</v>
      </c>
      <c r="I11" s="1">
        <v>68</v>
      </c>
      <c r="J11" s="1">
        <v>58</v>
      </c>
      <c r="K11" s="1">
        <v>68</v>
      </c>
    </row>
    <row r="12" spans="1:28">
      <c r="B12" s="1">
        <v>70</v>
      </c>
      <c r="C12" s="1">
        <v>66</v>
      </c>
      <c r="D12" s="1">
        <v>64</v>
      </c>
      <c r="E12" s="1">
        <v>57</v>
      </c>
      <c r="F12" s="1">
        <v>65</v>
      </c>
      <c r="G12" s="1">
        <v>61</v>
      </c>
      <c r="H12" s="1">
        <v>67</v>
      </c>
      <c r="I12" s="1">
        <v>49</v>
      </c>
      <c r="J12" s="1">
        <v>69</v>
      </c>
      <c r="K12" s="1">
        <v>59</v>
      </c>
    </row>
    <row r="14" spans="1:28">
      <c r="A14" s="1" t="s">
        <v>1</v>
      </c>
      <c r="B14" s="1">
        <v>44</v>
      </c>
      <c r="C14" s="1">
        <v>45</v>
      </c>
      <c r="D14" s="1">
        <v>46</v>
      </c>
      <c r="E14" s="1">
        <v>47</v>
      </c>
      <c r="F14" s="1">
        <v>48</v>
      </c>
      <c r="G14" s="1">
        <v>49</v>
      </c>
      <c r="H14" s="1">
        <v>50</v>
      </c>
      <c r="I14" s="1">
        <v>51</v>
      </c>
      <c r="J14" s="1">
        <v>52</v>
      </c>
      <c r="K14" s="1">
        <v>53</v>
      </c>
      <c r="L14" s="1">
        <v>54</v>
      </c>
      <c r="M14" s="1">
        <v>55</v>
      </c>
      <c r="N14" s="1">
        <v>56</v>
      </c>
      <c r="O14" s="1">
        <v>57</v>
      </c>
      <c r="P14" s="1">
        <v>58</v>
      </c>
      <c r="Q14" s="1">
        <v>59</v>
      </c>
      <c r="R14" s="1">
        <v>60</v>
      </c>
      <c r="S14" s="1">
        <v>61</v>
      </c>
      <c r="T14" s="1">
        <v>62</v>
      </c>
      <c r="U14" s="1">
        <v>63</v>
      </c>
      <c r="V14" s="1">
        <v>64</v>
      </c>
      <c r="W14" s="1">
        <v>65</v>
      </c>
      <c r="X14" s="1">
        <v>66</v>
      </c>
      <c r="Y14" s="1">
        <v>67</v>
      </c>
      <c r="Z14" s="1">
        <v>68</v>
      </c>
      <c r="AA14" s="1">
        <v>69</v>
      </c>
      <c r="AB14" s="1">
        <v>70</v>
      </c>
    </row>
    <row r="15" spans="1:28">
      <c r="A15" s="1" t="s">
        <v>0</v>
      </c>
      <c r="B15" s="1">
        <f>COUNTIF($B$3:$K$12,B14)</f>
        <v>1</v>
      </c>
      <c r="C15" s="1">
        <f t="shared" ref="C15:AB15" si="0">COUNTIF($B$3:$K$12,C14)</f>
        <v>0</v>
      </c>
      <c r="D15" s="1">
        <f t="shared" si="0"/>
        <v>1</v>
      </c>
      <c r="E15" s="1">
        <f t="shared" si="0"/>
        <v>1</v>
      </c>
      <c r="F15" s="1">
        <f t="shared" si="0"/>
        <v>1</v>
      </c>
      <c r="G15" s="1">
        <f t="shared" si="0"/>
        <v>2</v>
      </c>
      <c r="H15" s="1">
        <f t="shared" si="0"/>
        <v>3</v>
      </c>
      <c r="I15" s="1">
        <f t="shared" si="0"/>
        <v>0</v>
      </c>
      <c r="J15" s="1">
        <f t="shared" si="0"/>
        <v>3</v>
      </c>
      <c r="K15" s="1">
        <f t="shared" si="0"/>
        <v>1</v>
      </c>
      <c r="L15" s="1">
        <f t="shared" si="0"/>
        <v>1</v>
      </c>
      <c r="M15" s="1">
        <f t="shared" si="0"/>
        <v>3</v>
      </c>
      <c r="N15" s="1">
        <f t="shared" si="0"/>
        <v>1</v>
      </c>
      <c r="O15" s="1">
        <f t="shared" si="0"/>
        <v>7</v>
      </c>
      <c r="P15" s="1">
        <f t="shared" si="0"/>
        <v>6</v>
      </c>
      <c r="Q15" s="1">
        <f t="shared" si="0"/>
        <v>8</v>
      </c>
      <c r="R15" s="1">
        <f t="shared" si="0"/>
        <v>11</v>
      </c>
      <c r="S15" s="1">
        <f t="shared" si="0"/>
        <v>10</v>
      </c>
      <c r="T15" s="1">
        <f t="shared" si="0"/>
        <v>5</v>
      </c>
      <c r="U15" s="1">
        <f t="shared" si="0"/>
        <v>9</v>
      </c>
      <c r="V15" s="1">
        <f t="shared" si="0"/>
        <v>6</v>
      </c>
      <c r="W15" s="1">
        <f t="shared" si="0"/>
        <v>7</v>
      </c>
      <c r="X15" s="1">
        <f t="shared" si="0"/>
        <v>5</v>
      </c>
      <c r="Y15" s="1">
        <f t="shared" si="0"/>
        <v>2</v>
      </c>
      <c r="Z15" s="1">
        <f t="shared" si="0"/>
        <v>3</v>
      </c>
      <c r="AA15" s="1">
        <f t="shared" si="0"/>
        <v>2</v>
      </c>
      <c r="AB15" s="1">
        <f t="shared" si="0"/>
        <v>1</v>
      </c>
    </row>
  </sheetData>
  <mergeCells count="6">
    <mergeCell ref="O3:P3"/>
    <mergeCell ref="O8:P8"/>
    <mergeCell ref="O4:P4"/>
    <mergeCell ref="O5:P5"/>
    <mergeCell ref="O6:P6"/>
    <mergeCell ref="O7:P7"/>
  </mergeCells>
  <phoneticPr fontId="0" type="noConversion"/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>
      <selection activeCell="N10" sqref="N10"/>
    </sheetView>
  </sheetViews>
  <sheetFormatPr baseColWidth="10" defaultRowHeight="15"/>
  <cols>
    <col min="1" max="1" width="11.28515625" customWidth="1"/>
    <col min="2" max="45" width="4.7109375" customWidth="1"/>
  </cols>
  <sheetData>
    <row r="1" spans="1:22">
      <c r="A1" s="2" t="s">
        <v>10</v>
      </c>
    </row>
    <row r="3" spans="1:22">
      <c r="B3" s="1">
        <v>52</v>
      </c>
      <c r="C3" s="1">
        <v>53</v>
      </c>
      <c r="D3" s="1">
        <v>45</v>
      </c>
      <c r="E3" s="1">
        <v>52</v>
      </c>
      <c r="F3" s="1">
        <v>53</v>
      </c>
      <c r="G3" s="1">
        <v>48</v>
      </c>
      <c r="H3" s="1">
        <v>55</v>
      </c>
      <c r="I3" s="1">
        <v>53</v>
      </c>
      <c r="L3" s="12"/>
      <c r="M3" s="12"/>
      <c r="N3" s="6"/>
    </row>
    <row r="4" spans="1:22">
      <c r="B4" s="1">
        <v>51</v>
      </c>
      <c r="C4" s="1">
        <v>46</v>
      </c>
      <c r="D4" s="1">
        <v>60</v>
      </c>
      <c r="E4" s="1">
        <v>57</v>
      </c>
      <c r="F4" s="1">
        <v>53</v>
      </c>
      <c r="G4" s="1">
        <v>59</v>
      </c>
      <c r="H4" s="1">
        <v>59</v>
      </c>
      <c r="I4" s="1">
        <v>49</v>
      </c>
      <c r="L4" s="12"/>
      <c r="M4" s="12"/>
      <c r="N4" s="6"/>
    </row>
    <row r="5" spans="1:22">
      <c r="B5" s="1">
        <v>50</v>
      </c>
      <c r="C5" s="1">
        <v>51</v>
      </c>
      <c r="D5" s="1">
        <v>52</v>
      </c>
      <c r="E5" s="1">
        <v>54</v>
      </c>
      <c r="F5" s="1">
        <v>51</v>
      </c>
      <c r="G5" s="1">
        <v>50</v>
      </c>
      <c r="H5" s="1">
        <v>50</v>
      </c>
      <c r="I5" s="1">
        <v>59</v>
      </c>
      <c r="L5" s="12"/>
      <c r="M5" s="12"/>
      <c r="N5" s="6"/>
    </row>
    <row r="6" spans="1:22">
      <c r="B6" s="1">
        <v>52</v>
      </c>
      <c r="C6" s="1">
        <v>53</v>
      </c>
      <c r="D6" s="1">
        <v>53</v>
      </c>
      <c r="E6" s="1">
        <v>57</v>
      </c>
      <c r="F6" s="1">
        <v>46</v>
      </c>
      <c r="G6" s="1">
        <v>52</v>
      </c>
      <c r="H6" s="1">
        <v>42</v>
      </c>
      <c r="I6" s="1">
        <v>46</v>
      </c>
      <c r="L6" s="12"/>
      <c r="M6" s="12"/>
      <c r="N6" s="6"/>
    </row>
    <row r="7" spans="1:22">
      <c r="B7" s="1">
        <v>57</v>
      </c>
      <c r="C7" s="1">
        <v>59</v>
      </c>
      <c r="D7" s="1">
        <v>57</v>
      </c>
      <c r="E7" s="1">
        <v>44</v>
      </c>
      <c r="F7" s="1">
        <v>49</v>
      </c>
      <c r="G7" s="1">
        <v>55</v>
      </c>
      <c r="H7" s="1">
        <v>52</v>
      </c>
      <c r="I7" s="1">
        <v>54</v>
      </c>
      <c r="L7" s="12"/>
      <c r="M7" s="12"/>
      <c r="N7" s="6"/>
    </row>
    <row r="8" spans="1:22">
      <c r="B8" s="1">
        <v>52</v>
      </c>
      <c r="C8" s="1">
        <v>53</v>
      </c>
      <c r="D8" s="1">
        <v>44</v>
      </c>
      <c r="E8" s="1">
        <v>46</v>
      </c>
      <c r="F8" s="1">
        <v>47</v>
      </c>
      <c r="G8" s="1">
        <v>50</v>
      </c>
      <c r="H8" s="1">
        <v>53</v>
      </c>
      <c r="I8" s="1">
        <v>51</v>
      </c>
      <c r="L8" s="9" t="s">
        <v>5</v>
      </c>
      <c r="M8" s="9"/>
      <c r="N8" s="1">
        <f>AVERAGE(B3:I12)</f>
        <v>51.9375</v>
      </c>
    </row>
    <row r="9" spans="1:22">
      <c r="B9" s="1">
        <v>41</v>
      </c>
      <c r="C9" s="1">
        <v>52</v>
      </c>
      <c r="D9" s="1">
        <v>52</v>
      </c>
      <c r="E9" s="1">
        <v>54</v>
      </c>
      <c r="F9" s="1">
        <v>56</v>
      </c>
      <c r="G9" s="1">
        <v>56</v>
      </c>
      <c r="H9" s="1">
        <v>58</v>
      </c>
      <c r="I9" s="1">
        <v>55</v>
      </c>
    </row>
    <row r="10" spans="1:22">
      <c r="B10" s="1">
        <v>60</v>
      </c>
      <c r="C10" s="1">
        <v>43</v>
      </c>
      <c r="D10" s="1">
        <v>45</v>
      </c>
      <c r="E10" s="1">
        <v>59</v>
      </c>
      <c r="F10" s="1">
        <v>50</v>
      </c>
      <c r="G10" s="1">
        <v>53</v>
      </c>
      <c r="H10" s="1">
        <v>53</v>
      </c>
      <c r="I10" s="1">
        <v>59</v>
      </c>
      <c r="L10" s="9" t="s">
        <v>5</v>
      </c>
      <c r="M10" s="9"/>
      <c r="N10" s="1">
        <f>SUMPRODUCT(B14:V14,B15:V15)/SUM(B15:V15)</f>
        <v>51.9375</v>
      </c>
    </row>
    <row r="11" spans="1:22">
      <c r="B11" s="1">
        <v>44</v>
      </c>
      <c r="C11" s="1">
        <v>52</v>
      </c>
      <c r="D11" s="1">
        <v>46</v>
      </c>
      <c r="E11" s="1">
        <v>52</v>
      </c>
      <c r="F11" s="1">
        <v>42</v>
      </c>
      <c r="G11" s="1">
        <v>51</v>
      </c>
      <c r="H11" s="1">
        <v>60</v>
      </c>
      <c r="I11" s="1">
        <v>53</v>
      </c>
    </row>
    <row r="12" spans="1:22">
      <c r="B12" s="1">
        <v>55</v>
      </c>
      <c r="C12" s="1">
        <v>61</v>
      </c>
      <c r="D12" s="1">
        <v>52</v>
      </c>
      <c r="E12" s="1">
        <v>53</v>
      </c>
      <c r="F12" s="1">
        <v>59</v>
      </c>
      <c r="G12" s="1">
        <v>45</v>
      </c>
      <c r="H12" s="1">
        <v>48</v>
      </c>
      <c r="I12" s="1">
        <v>50</v>
      </c>
    </row>
    <row r="14" spans="1:22">
      <c r="A14" s="1" t="s">
        <v>6</v>
      </c>
      <c r="B14" s="1">
        <v>41</v>
      </c>
      <c r="C14" s="1">
        <v>42</v>
      </c>
      <c r="D14" s="1">
        <v>43</v>
      </c>
      <c r="E14" s="1">
        <v>44</v>
      </c>
      <c r="F14" s="1">
        <v>45</v>
      </c>
      <c r="G14" s="1">
        <v>46</v>
      </c>
      <c r="H14" s="1">
        <v>47</v>
      </c>
      <c r="I14" s="1">
        <v>48</v>
      </c>
      <c r="J14" s="1">
        <v>49</v>
      </c>
      <c r="K14" s="1">
        <v>50</v>
      </c>
      <c r="L14" s="1">
        <v>51</v>
      </c>
      <c r="M14" s="1">
        <v>52</v>
      </c>
      <c r="N14" s="1">
        <v>53</v>
      </c>
      <c r="O14" s="1">
        <v>54</v>
      </c>
      <c r="P14" s="1">
        <v>55</v>
      </c>
      <c r="Q14" s="1">
        <v>56</v>
      </c>
      <c r="R14" s="1">
        <v>57</v>
      </c>
      <c r="S14" s="1">
        <v>58</v>
      </c>
      <c r="T14" s="1">
        <v>59</v>
      </c>
      <c r="U14" s="1">
        <v>60</v>
      </c>
      <c r="V14" s="1">
        <v>61</v>
      </c>
    </row>
    <row r="15" spans="1:22">
      <c r="A15" s="1" t="s">
        <v>7</v>
      </c>
      <c r="B15" s="1">
        <v>1</v>
      </c>
      <c r="C15" s="1">
        <v>2</v>
      </c>
      <c r="D15" s="1">
        <v>1</v>
      </c>
      <c r="E15" s="1">
        <v>3</v>
      </c>
      <c r="F15" s="1">
        <v>3</v>
      </c>
      <c r="G15" s="1">
        <v>5</v>
      </c>
      <c r="H15" s="1">
        <v>1</v>
      </c>
      <c r="I15" s="1">
        <v>2</v>
      </c>
      <c r="J15" s="1">
        <v>2</v>
      </c>
      <c r="K15" s="1">
        <v>6</v>
      </c>
      <c r="L15" s="1">
        <v>5</v>
      </c>
      <c r="M15" s="1">
        <v>12</v>
      </c>
      <c r="N15" s="1">
        <v>12</v>
      </c>
      <c r="O15" s="1">
        <v>3</v>
      </c>
      <c r="P15" s="1">
        <v>4</v>
      </c>
      <c r="Q15" s="1">
        <v>2</v>
      </c>
      <c r="R15" s="1">
        <v>4</v>
      </c>
      <c r="S15" s="1">
        <v>1</v>
      </c>
      <c r="T15" s="1">
        <v>7</v>
      </c>
      <c r="U15" s="1">
        <v>3</v>
      </c>
      <c r="V15" s="1">
        <v>1</v>
      </c>
    </row>
    <row r="16" spans="1:22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8">
      <c r="A17" s="5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9" spans="1:28">
      <c r="A19" s="2" t="s">
        <v>11</v>
      </c>
    </row>
    <row r="21" spans="1:28">
      <c r="A21" s="4"/>
      <c r="B21" s="3">
        <v>44</v>
      </c>
      <c r="C21" s="1">
        <v>60</v>
      </c>
      <c r="D21" s="1">
        <v>58</v>
      </c>
      <c r="E21" s="1">
        <v>57</v>
      </c>
      <c r="F21" s="1">
        <v>61</v>
      </c>
      <c r="G21" s="1">
        <v>58</v>
      </c>
      <c r="H21" s="1">
        <v>62</v>
      </c>
      <c r="I21" s="1">
        <v>59</v>
      </c>
      <c r="J21" s="1">
        <v>57</v>
      </c>
      <c r="K21" s="1">
        <v>55</v>
      </c>
      <c r="N21" s="12"/>
      <c r="O21" s="12"/>
      <c r="P21" s="6"/>
    </row>
    <row r="22" spans="1:28">
      <c r="A22" s="4"/>
      <c r="B22" s="3">
        <v>61</v>
      </c>
      <c r="C22" s="1">
        <v>59</v>
      </c>
      <c r="D22" s="1">
        <v>60</v>
      </c>
      <c r="E22" s="1">
        <v>64</v>
      </c>
      <c r="F22" s="1">
        <v>61</v>
      </c>
      <c r="G22" s="1">
        <v>64</v>
      </c>
      <c r="H22" s="1">
        <v>53</v>
      </c>
      <c r="I22" s="1">
        <v>60</v>
      </c>
      <c r="J22" s="1">
        <v>61</v>
      </c>
      <c r="K22" s="1">
        <v>60</v>
      </c>
      <c r="N22" s="12"/>
      <c r="O22" s="12"/>
      <c r="P22" s="6"/>
    </row>
    <row r="23" spans="1:28">
      <c r="A23" s="4"/>
      <c r="B23" s="3">
        <v>62</v>
      </c>
      <c r="C23" s="1">
        <v>66</v>
      </c>
      <c r="D23" s="1">
        <v>58</v>
      </c>
      <c r="E23" s="1">
        <v>52</v>
      </c>
      <c r="F23" s="1">
        <v>59</v>
      </c>
      <c r="G23" s="1">
        <v>63</v>
      </c>
      <c r="H23" s="1">
        <v>60</v>
      </c>
      <c r="I23" s="1">
        <v>50</v>
      </c>
      <c r="J23" s="1">
        <v>57</v>
      </c>
      <c r="K23" s="1">
        <v>61</v>
      </c>
      <c r="N23" s="12"/>
      <c r="O23" s="12"/>
      <c r="P23" s="6"/>
    </row>
    <row r="24" spans="1:28">
      <c r="A24" s="4"/>
      <c r="B24" s="3">
        <v>58</v>
      </c>
      <c r="C24" s="1">
        <v>57</v>
      </c>
      <c r="D24" s="1">
        <v>46</v>
      </c>
      <c r="E24" s="1">
        <v>65</v>
      </c>
      <c r="F24" s="1">
        <v>62</v>
      </c>
      <c r="G24" s="1">
        <v>49</v>
      </c>
      <c r="H24" s="1">
        <v>64</v>
      </c>
      <c r="I24" s="1">
        <v>62</v>
      </c>
      <c r="J24" s="1">
        <v>47</v>
      </c>
      <c r="K24" s="1">
        <v>65</v>
      </c>
      <c r="N24" s="12"/>
      <c r="O24" s="12"/>
      <c r="P24" s="6"/>
    </row>
    <row r="25" spans="1:28">
      <c r="A25" s="4"/>
      <c r="B25" s="3">
        <v>66</v>
      </c>
      <c r="C25" s="1">
        <v>63</v>
      </c>
      <c r="D25" s="1">
        <v>63</v>
      </c>
      <c r="E25" s="1">
        <v>60</v>
      </c>
      <c r="F25" s="1">
        <v>56</v>
      </c>
      <c r="G25" s="1">
        <v>64</v>
      </c>
      <c r="H25" s="1">
        <v>59</v>
      </c>
      <c r="I25" s="1">
        <v>61</v>
      </c>
      <c r="J25" s="1">
        <v>62</v>
      </c>
      <c r="K25" s="1">
        <v>55</v>
      </c>
      <c r="N25" s="13"/>
      <c r="O25" s="13"/>
      <c r="P25" s="8"/>
    </row>
    <row r="26" spans="1:28">
      <c r="A26" s="4"/>
      <c r="B26" s="3">
        <v>61</v>
      </c>
      <c r="C26" s="1">
        <v>59</v>
      </c>
      <c r="D26" s="1">
        <v>63</v>
      </c>
      <c r="E26" s="1">
        <v>60</v>
      </c>
      <c r="F26" s="1">
        <v>57</v>
      </c>
      <c r="G26" s="1">
        <v>60</v>
      </c>
      <c r="H26" s="1">
        <v>63</v>
      </c>
      <c r="I26" s="1">
        <v>65</v>
      </c>
      <c r="J26" s="1">
        <v>65</v>
      </c>
      <c r="K26" s="1">
        <v>63</v>
      </c>
      <c r="N26" s="14" t="s">
        <v>5</v>
      </c>
      <c r="O26" s="14"/>
      <c r="P26" s="7">
        <f>AVERAGE(B21:K30)</f>
        <v>59.98</v>
      </c>
    </row>
    <row r="27" spans="1:28">
      <c r="A27" s="4"/>
      <c r="B27" s="3">
        <v>52</v>
      </c>
      <c r="C27" s="1">
        <v>67</v>
      </c>
      <c r="D27" s="1">
        <v>65</v>
      </c>
      <c r="E27" s="1">
        <v>59</v>
      </c>
      <c r="F27" s="1">
        <v>66</v>
      </c>
      <c r="G27" s="1">
        <v>52</v>
      </c>
      <c r="H27" s="1">
        <v>60</v>
      </c>
      <c r="I27" s="1">
        <v>63</v>
      </c>
      <c r="J27" s="1">
        <v>54</v>
      </c>
      <c r="K27" s="1">
        <v>65</v>
      </c>
    </row>
    <row r="28" spans="1:28">
      <c r="A28" s="4"/>
      <c r="B28" s="3">
        <v>63</v>
      </c>
      <c r="C28" s="1">
        <v>69</v>
      </c>
      <c r="D28" s="1">
        <v>57</v>
      </c>
      <c r="E28" s="1">
        <v>64</v>
      </c>
      <c r="F28" s="1">
        <v>48</v>
      </c>
      <c r="G28" s="1">
        <v>61</v>
      </c>
      <c r="H28" s="1">
        <v>59</v>
      </c>
      <c r="I28" s="1">
        <v>55</v>
      </c>
      <c r="J28" s="1">
        <v>68</v>
      </c>
      <c r="K28" s="1">
        <v>63</v>
      </c>
      <c r="N28" s="9" t="s">
        <v>5</v>
      </c>
      <c r="O28" s="9"/>
      <c r="P28" s="1"/>
    </row>
    <row r="29" spans="1:28">
      <c r="A29" s="4"/>
      <c r="B29" s="3">
        <v>60</v>
      </c>
      <c r="C29" s="1">
        <v>58</v>
      </c>
      <c r="D29" s="1">
        <v>50</v>
      </c>
      <c r="E29" s="1">
        <v>60</v>
      </c>
      <c r="F29" s="1">
        <v>50</v>
      </c>
      <c r="G29" s="1">
        <v>66</v>
      </c>
      <c r="H29" s="1">
        <v>61</v>
      </c>
      <c r="I29" s="1">
        <v>68</v>
      </c>
      <c r="J29" s="1">
        <v>58</v>
      </c>
      <c r="K29" s="1">
        <v>68</v>
      </c>
    </row>
    <row r="30" spans="1:28">
      <c r="A30" s="4"/>
      <c r="B30" s="3">
        <v>70</v>
      </c>
      <c r="C30" s="1">
        <v>66</v>
      </c>
      <c r="D30" s="1">
        <v>64</v>
      </c>
      <c r="E30" s="1">
        <v>57</v>
      </c>
      <c r="F30" s="1">
        <v>65</v>
      </c>
      <c r="G30" s="1">
        <v>61</v>
      </c>
      <c r="H30" s="1">
        <v>67</v>
      </c>
      <c r="I30" s="1">
        <v>49</v>
      </c>
      <c r="J30" s="1">
        <v>69</v>
      </c>
      <c r="K30" s="1">
        <v>59</v>
      </c>
    </row>
    <row r="32" spans="1:28">
      <c r="A32" s="1" t="s">
        <v>6</v>
      </c>
      <c r="B32" s="1">
        <v>44</v>
      </c>
      <c r="C32" s="1">
        <v>45</v>
      </c>
      <c r="D32" s="1">
        <v>46</v>
      </c>
      <c r="E32" s="1">
        <v>47</v>
      </c>
      <c r="F32" s="1">
        <v>48</v>
      </c>
      <c r="G32" s="1">
        <v>49</v>
      </c>
      <c r="H32" s="1">
        <v>50</v>
      </c>
      <c r="I32" s="1">
        <v>51</v>
      </c>
      <c r="J32" s="1">
        <v>52</v>
      </c>
      <c r="K32" s="1">
        <v>53</v>
      </c>
      <c r="L32" s="1">
        <v>54</v>
      </c>
      <c r="M32" s="1">
        <v>55</v>
      </c>
      <c r="N32" s="1">
        <v>56</v>
      </c>
      <c r="O32" s="1">
        <v>57</v>
      </c>
      <c r="P32" s="1">
        <v>58</v>
      </c>
      <c r="Q32" s="1">
        <v>59</v>
      </c>
      <c r="R32" s="1">
        <v>60</v>
      </c>
      <c r="S32" s="1">
        <v>61</v>
      </c>
      <c r="T32" s="1">
        <v>62</v>
      </c>
      <c r="U32" s="1">
        <v>63</v>
      </c>
      <c r="V32" s="1">
        <v>64</v>
      </c>
      <c r="W32" s="1">
        <v>65</v>
      </c>
      <c r="X32" s="1">
        <v>66</v>
      </c>
      <c r="Y32" s="1">
        <v>67</v>
      </c>
      <c r="Z32" s="1">
        <v>68</v>
      </c>
      <c r="AA32" s="1">
        <v>69</v>
      </c>
      <c r="AB32" s="1">
        <v>70</v>
      </c>
    </row>
    <row r="33" spans="1:31">
      <c r="A33" s="1" t="s">
        <v>7</v>
      </c>
      <c r="B33" s="1">
        <v>1</v>
      </c>
      <c r="C33" s="1">
        <v>0</v>
      </c>
      <c r="D33" s="1">
        <v>1</v>
      </c>
      <c r="E33" s="1">
        <v>1</v>
      </c>
      <c r="F33" s="1">
        <v>1</v>
      </c>
      <c r="G33" s="1">
        <v>2</v>
      </c>
      <c r="H33" s="1">
        <v>3</v>
      </c>
      <c r="I33" s="1">
        <v>0</v>
      </c>
      <c r="J33" s="1">
        <v>3</v>
      </c>
      <c r="K33" s="1">
        <v>1</v>
      </c>
      <c r="L33" s="1">
        <v>1</v>
      </c>
      <c r="M33" s="1">
        <v>3</v>
      </c>
      <c r="N33" s="1">
        <v>1</v>
      </c>
      <c r="O33" s="1">
        <v>7</v>
      </c>
      <c r="P33" s="1">
        <v>6</v>
      </c>
      <c r="Q33" s="1">
        <v>8</v>
      </c>
      <c r="R33" s="1">
        <v>11</v>
      </c>
      <c r="S33" s="1">
        <v>10</v>
      </c>
      <c r="T33" s="1">
        <v>5</v>
      </c>
      <c r="U33" s="1">
        <v>9</v>
      </c>
      <c r="V33" s="1">
        <v>6</v>
      </c>
      <c r="W33" s="1">
        <v>7</v>
      </c>
      <c r="X33" s="1">
        <v>5</v>
      </c>
      <c r="Y33" s="1">
        <v>2</v>
      </c>
      <c r="Z33" s="1">
        <v>3</v>
      </c>
      <c r="AA33" s="1">
        <v>2</v>
      </c>
      <c r="AB33" s="1">
        <v>1</v>
      </c>
    </row>
    <row r="34" spans="1:31">
      <c r="A34" s="1" t="s">
        <v>12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1">
      <c r="A35" s="5" t="s">
        <v>13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7" spans="1:31">
      <c r="A37" s="1" t="s">
        <v>6</v>
      </c>
      <c r="B37" s="1">
        <v>41</v>
      </c>
      <c r="C37" s="1">
        <v>42</v>
      </c>
      <c r="D37" s="1">
        <v>43</v>
      </c>
      <c r="E37" s="1">
        <v>44</v>
      </c>
      <c r="F37" s="1">
        <v>45</v>
      </c>
      <c r="G37" s="1">
        <v>46</v>
      </c>
      <c r="H37" s="1">
        <v>47</v>
      </c>
      <c r="I37" s="1">
        <v>48</v>
      </c>
      <c r="J37" s="1">
        <v>49</v>
      </c>
      <c r="K37" s="1">
        <v>50</v>
      </c>
      <c r="L37" s="1">
        <v>51</v>
      </c>
      <c r="M37" s="1">
        <v>52</v>
      </c>
      <c r="N37" s="1">
        <v>53</v>
      </c>
      <c r="O37" s="1">
        <v>54</v>
      </c>
      <c r="P37" s="1">
        <v>55</v>
      </c>
      <c r="Q37" s="1">
        <v>56</v>
      </c>
      <c r="R37" s="1">
        <v>57</v>
      </c>
      <c r="S37" s="1">
        <v>58</v>
      </c>
      <c r="T37" s="1">
        <v>59</v>
      </c>
      <c r="U37" s="1">
        <v>60</v>
      </c>
      <c r="V37" s="1">
        <v>61</v>
      </c>
      <c r="W37" s="1">
        <v>62</v>
      </c>
      <c r="X37" s="1">
        <v>63</v>
      </c>
      <c r="Y37" s="1">
        <v>64</v>
      </c>
      <c r="Z37" s="1">
        <v>65</v>
      </c>
      <c r="AA37" s="1">
        <v>66</v>
      </c>
      <c r="AB37" s="1">
        <v>67</v>
      </c>
      <c r="AC37" s="1">
        <v>68</v>
      </c>
      <c r="AD37" s="1">
        <v>69</v>
      </c>
      <c r="AE37" s="1">
        <v>70</v>
      </c>
    </row>
    <row r="38" spans="1:31">
      <c r="A38" s="5" t="s">
        <v>14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5" t="s">
        <v>15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</sheetData>
  <mergeCells count="14">
    <mergeCell ref="L10:M10"/>
    <mergeCell ref="N21:O21"/>
    <mergeCell ref="L3:M3"/>
    <mergeCell ref="L4:M4"/>
    <mergeCell ref="L5:M5"/>
    <mergeCell ref="L6:M6"/>
    <mergeCell ref="L7:M7"/>
    <mergeCell ref="L8:M8"/>
    <mergeCell ref="N22:O22"/>
    <mergeCell ref="N23:O23"/>
    <mergeCell ref="N24:O24"/>
    <mergeCell ref="N25:O25"/>
    <mergeCell ref="N28:O28"/>
    <mergeCell ref="N26:O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FCR_Sportifs</vt:lpstr>
      <vt:lpstr>FCR_NonSportifs</vt:lpstr>
      <vt:lpstr>Fréquences cumulées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ROUX</dc:creator>
  <cp:lastModifiedBy>roux</cp:lastModifiedBy>
  <cp:lastPrinted>2011-01-04T09:45:15Z</cp:lastPrinted>
  <dcterms:created xsi:type="dcterms:W3CDTF">2011-01-01T11:29:07Z</dcterms:created>
  <dcterms:modified xsi:type="dcterms:W3CDTF">2011-01-20T16:51:16Z</dcterms:modified>
</cp:coreProperties>
</file>